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'Sheet2'!$A$1:$I$25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<sst xmlns="http://schemas.openxmlformats.org/spreadsheetml/2006/main" count="31" uniqueCount="31">
  <si>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</si>
  <si>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</si>
  <si>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</si>
  <si>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</si>
  <si>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</si>
  <si>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</si>
  <si>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</si>
  <si>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</si>
  <si>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</si>
  <si>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</si>
  <si>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</si>
  <si>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</si>
  <si>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</si>
  <si>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</si>
  <si>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MEDICINA DE FAMILIE DR. LOMBREA</t>
  </si>
  <si>
    <t>CABINET MEDICAL LIVEZILE - DR. STOICU DOINA</t>
  </si>
  <si>
    <t>CABINET MEDICAL GIERA - DR. STOICU SORIN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</si>
  <si>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</si>
  <si>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</si>
  <si>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</si>
  <si>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</si>
  <si>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</si>
  <si>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</si>
  <si>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</si>
  <si>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</si>
  <si>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</si>
  <si>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</si>
  <si>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</si>
  <si>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</si>
  <si>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Total VALORI de suplimentat nov.-dec.2018</t>
  </si>
  <si>
    <t>CENTRALIZATOR SERVICII PARACLINICE- ECOGRAFII ASISTENTA PRIMARA - NR.PUNCTE, VALOAREA PUNCTELOR SI VALORI DE SUPLIMENTAT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</si>
</sst>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75" zoomScalePageLayoutView="0" workbookViewId="0" topLeftCell="A1">
      <selection activeCell="B22" sqref="B22:B23"/>
    </sheetView>
  </sheetViews>
  <sheetFormatPr defaultColWidth="9.140625" defaultRowHeight="12.75"/>
  <cols>
    <col min="1" max="1" width="10.8515625" style="34" customWidth="1"/>
    <col min="2" max="2" width="34.28125" style="34" customWidth="1"/>
    <col min="3" max="3" width="15.8515625" style="34" customWidth="1"/>
    <col min="4" max="4" width="17.421875" style="35" customWidth="1"/>
    <col min="5" max="5" width="19.8515625" style="35" customWidth="1"/>
    <col min="6" max="6" width="16.421875" style="35" customWidth="1"/>
    <col min="7" max="7" width="17.00390625" style="35" customWidth="1"/>
    <col min="8" max="8" width="18.8515625" style="35" customWidth="1"/>
    <col min="9" max="9" width="18.57421875" style="30" customWidth="1"/>
    <col min="10" max="16384" width="9.140625" style="34" customWidth="1"/>
  </cols>
  <sheetData>
    <row r="1" ht="21" customHeight="1">
      <c r="A1" s="16"/>
    </row>
    <row r="2" spans="1:8" ht="19.5">
      <c r="A2" s="1" t="s">
        <v>30</v>
      </c>
      <c r="B2" s="1"/>
      <c r="C2" s="1"/>
      <c r="D2" s="2"/>
      <c r="E2" s="2"/>
      <c r="F2" s="2"/>
      <c r="G2" s="2"/>
      <c r="H2" s="2"/>
    </row>
    <row r="3" spans="1:8" ht="19.5">
      <c r="A3" s="1"/>
      <c r="B3" s="1"/>
      <c r="C3" s="1"/>
      <c r="D3" s="2"/>
      <c r="E3" s="2"/>
      <c r="F3" s="2"/>
      <c r="G3" s="2"/>
      <c r="H3" s="2"/>
    </row>
    <row r="4" spans="3:9" ht="34.5" customHeight="1">
      <c r="C4" s="39" t="s">
        <v>27</v>
      </c>
      <c r="D4" s="40"/>
      <c r="E4" s="39" t="s">
        <v>28</v>
      </c>
      <c r="F4" s="40"/>
      <c r="I4" s="28"/>
    </row>
    <row r="5" spans="1:9" ht="102" customHeight="1">
      <c r="A5" s="8" t="s">
        <v>0</v>
      </c>
      <c r="B5" s="12" t="s">
        <v>1</v>
      </c>
      <c r="C5" s="9" t="s">
        <v>2</v>
      </c>
      <c r="D5" s="9" t="s">
        <v>3</v>
      </c>
      <c r="E5" s="9" t="s">
        <v>6</v>
      </c>
      <c r="F5" s="9" t="s">
        <v>4</v>
      </c>
      <c r="G5" s="9" t="s">
        <v>7</v>
      </c>
      <c r="H5" s="9" t="s">
        <v>18</v>
      </c>
      <c r="I5" s="19" t="s">
        <v>29</v>
      </c>
    </row>
    <row r="6" spans="1:9" ht="38.25" customHeight="1">
      <c r="A6" s="7">
        <v>1</v>
      </c>
      <c r="B6" s="36" t="s">
        <v>8</v>
      </c>
      <c r="C6" s="6">
        <f>55.71-10</f>
        <v>45.71</v>
      </c>
      <c r="D6" s="14">
        <f>C6*$C$18</f>
        <v>1304.8661180916395</v>
      </c>
      <c r="E6" s="6">
        <v>0</v>
      </c>
      <c r="F6" s="6">
        <v>0</v>
      </c>
      <c r="G6" s="6">
        <f>C6+E6</f>
        <v>45.71</v>
      </c>
      <c r="H6" s="6">
        <f aca="true" t="shared" si="0" ref="H6:H14">G6*$I$18</f>
        <v>1449.8512423240438</v>
      </c>
      <c r="I6" s="20">
        <f>H6</f>
        <v>1449.8512423240438</v>
      </c>
    </row>
    <row r="7" spans="1:9" ht="47.25" customHeight="1">
      <c r="A7" s="7">
        <v>2</v>
      </c>
      <c r="B7" s="13" t="s">
        <v>9</v>
      </c>
      <c r="C7" s="6">
        <v>14.85</v>
      </c>
      <c r="D7" s="14">
        <f aca="true" t="shared" si="1" ref="D7:D14">C7*$C$18</f>
        <v>423.91734529995284</v>
      </c>
      <c r="E7" s="6">
        <v>0</v>
      </c>
      <c r="F7" s="6">
        <v>0</v>
      </c>
      <c r="G7" s="6">
        <f aca="true" t="shared" si="2" ref="G7:G14">C7+E7</f>
        <v>14.85</v>
      </c>
      <c r="H7" s="6">
        <f t="shared" si="0"/>
        <v>471.01927255550316</v>
      </c>
      <c r="I7" s="20">
        <f aca="true" t="shared" si="3" ref="I7:I14">H7</f>
        <v>471.01927255550316</v>
      </c>
    </row>
    <row r="8" spans="1:9" ht="36.75" customHeight="1">
      <c r="A8" s="7">
        <v>3</v>
      </c>
      <c r="B8" s="13" t="s">
        <v>10</v>
      </c>
      <c r="C8" s="20">
        <v>30.29</v>
      </c>
      <c r="D8" s="14">
        <f t="shared" si="1"/>
        <v>864.6771979215873</v>
      </c>
      <c r="E8" s="6">
        <v>0</v>
      </c>
      <c r="F8" s="6">
        <v>0</v>
      </c>
      <c r="G8" s="6">
        <f t="shared" si="2"/>
        <v>30.29</v>
      </c>
      <c r="H8" s="6">
        <f t="shared" si="0"/>
        <v>960.752442135097</v>
      </c>
      <c r="I8" s="20">
        <f t="shared" si="3"/>
        <v>960.752442135097</v>
      </c>
    </row>
    <row r="9" spans="1:9" ht="39" customHeight="1">
      <c r="A9" s="7">
        <v>4</v>
      </c>
      <c r="B9" s="13" t="s">
        <v>14</v>
      </c>
      <c r="C9" s="6">
        <f>40.71-1.82-5.29-2.14-4.61</f>
        <v>26.85</v>
      </c>
      <c r="D9" s="14">
        <f t="shared" si="1"/>
        <v>766.4768162494097</v>
      </c>
      <c r="E9" s="6">
        <v>0</v>
      </c>
      <c r="F9" s="6">
        <v>0</v>
      </c>
      <c r="G9" s="6">
        <f t="shared" si="2"/>
        <v>26.85</v>
      </c>
      <c r="H9" s="6">
        <f t="shared" si="0"/>
        <v>851.6409069437887</v>
      </c>
      <c r="I9" s="20">
        <f t="shared" si="3"/>
        <v>851.6409069437887</v>
      </c>
    </row>
    <row r="10" spans="1:9" ht="47.25">
      <c r="A10" s="7">
        <v>5</v>
      </c>
      <c r="B10" s="13" t="s">
        <v>11</v>
      </c>
      <c r="C10" s="23">
        <v>18.64</v>
      </c>
      <c r="D10" s="14">
        <f t="shared" si="1"/>
        <v>532.109044874823</v>
      </c>
      <c r="E10" s="6">
        <v>0</v>
      </c>
      <c r="F10" s="6">
        <v>0</v>
      </c>
      <c r="G10" s="6">
        <f t="shared" si="2"/>
        <v>18.64</v>
      </c>
      <c r="H10" s="6">
        <f t="shared" si="0"/>
        <v>591.2322720831366</v>
      </c>
      <c r="I10" s="20">
        <f t="shared" si="3"/>
        <v>591.2322720831366</v>
      </c>
    </row>
    <row r="11" spans="1:9" ht="32.25" customHeight="1">
      <c r="A11" s="7">
        <v>6</v>
      </c>
      <c r="B11" s="13" t="s">
        <v>12</v>
      </c>
      <c r="C11" s="6">
        <v>29.07</v>
      </c>
      <c r="D11" s="14">
        <f t="shared" si="1"/>
        <v>829.8503183750593</v>
      </c>
      <c r="E11" s="6">
        <v>0</v>
      </c>
      <c r="F11" s="6">
        <v>0</v>
      </c>
      <c r="G11" s="6">
        <f t="shared" si="2"/>
        <v>29.07</v>
      </c>
      <c r="H11" s="6">
        <f t="shared" si="0"/>
        <v>922.0559093056214</v>
      </c>
      <c r="I11" s="20">
        <f t="shared" si="3"/>
        <v>922.0559093056214</v>
      </c>
    </row>
    <row r="12" spans="1:9" ht="32.25" customHeight="1">
      <c r="A12" s="7">
        <v>7</v>
      </c>
      <c r="B12" s="22" t="s">
        <v>15</v>
      </c>
      <c r="C12" s="6">
        <v>14.11</v>
      </c>
      <c r="D12" s="14">
        <f t="shared" si="1"/>
        <v>402.792844591403</v>
      </c>
      <c r="E12" s="6">
        <v>0</v>
      </c>
      <c r="F12" s="6">
        <v>0</v>
      </c>
      <c r="G12" s="6">
        <f t="shared" si="2"/>
        <v>14.11</v>
      </c>
      <c r="H12" s="6">
        <f t="shared" si="0"/>
        <v>447.5476051015589</v>
      </c>
      <c r="I12" s="20">
        <f t="shared" si="3"/>
        <v>447.5476051015589</v>
      </c>
    </row>
    <row r="13" spans="1:9" ht="32.25" customHeight="1">
      <c r="A13" s="7">
        <v>8</v>
      </c>
      <c r="B13" s="22" t="s">
        <v>16</v>
      </c>
      <c r="C13" s="6">
        <v>13.54</v>
      </c>
      <c r="D13" s="14">
        <f t="shared" si="1"/>
        <v>386.5212697213038</v>
      </c>
      <c r="E13" s="6">
        <v>0</v>
      </c>
      <c r="F13" s="6">
        <v>0</v>
      </c>
      <c r="G13" s="6">
        <f t="shared" si="2"/>
        <v>13.54</v>
      </c>
      <c r="H13" s="6">
        <f t="shared" si="0"/>
        <v>429.4680774681153</v>
      </c>
      <c r="I13" s="20">
        <f t="shared" si="3"/>
        <v>429.4680774681153</v>
      </c>
    </row>
    <row r="14" spans="1:9" ht="36.75" customHeight="1">
      <c r="A14" s="7">
        <v>9</v>
      </c>
      <c r="B14" s="36" t="s">
        <v>13</v>
      </c>
      <c r="C14" s="6">
        <f>20.64-2</f>
        <v>18.64</v>
      </c>
      <c r="D14" s="14">
        <f t="shared" si="1"/>
        <v>532.109044874823</v>
      </c>
      <c r="E14" s="6">
        <v>0</v>
      </c>
      <c r="F14" s="6">
        <v>0</v>
      </c>
      <c r="G14" s="6">
        <f t="shared" si="2"/>
        <v>18.64</v>
      </c>
      <c r="H14" s="6">
        <f t="shared" si="0"/>
        <v>591.2322720831366</v>
      </c>
      <c r="I14" s="20">
        <f t="shared" si="3"/>
        <v>591.2322720831366</v>
      </c>
    </row>
    <row r="15" spans="1:9" ht="33" customHeight="1">
      <c r="A15" s="37"/>
      <c r="B15" s="10" t="s">
        <v>5</v>
      </c>
      <c r="C15" s="11">
        <f>SUM(C6:C14)</f>
        <v>211.7</v>
      </c>
      <c r="D15" s="11">
        <f>SUM(D6:D14)</f>
        <v>6043.320000000001</v>
      </c>
      <c r="E15" s="11">
        <f>SUM(E6:E14)</f>
        <v>0</v>
      </c>
      <c r="F15" s="11">
        <f>F17</f>
        <v>671.48</v>
      </c>
      <c r="G15" s="18">
        <f>SUM(G6:G14)</f>
        <v>211.7</v>
      </c>
      <c r="H15" s="11">
        <f>SUM(H6:H14)</f>
        <v>6714.800000000001</v>
      </c>
      <c r="I15" s="18">
        <f>SUM(I6:I14)</f>
        <v>6714.800000000001</v>
      </c>
    </row>
    <row r="16" spans="1:9" ht="69.75" customHeight="1">
      <c r="A16" s="38"/>
      <c r="B16" s="26" t="s">
        <v>17</v>
      </c>
      <c r="C16" s="11">
        <f>C15</f>
        <v>211.7</v>
      </c>
      <c r="D16" s="25"/>
      <c r="E16" s="33" t="s">
        <v>21</v>
      </c>
      <c r="F16" s="11">
        <f>E15</f>
        <v>0</v>
      </c>
      <c r="H16" s="27" t="s">
        <v>24</v>
      </c>
      <c r="I16" s="11">
        <f>G15</f>
        <v>211.7</v>
      </c>
    </row>
    <row r="17" spans="1:9" ht="52.5" customHeight="1">
      <c r="A17" s="38"/>
      <c r="B17" s="26" t="s">
        <v>19</v>
      </c>
      <c r="C17" s="11">
        <f>0.9*6714.8</f>
        <v>6043.320000000001</v>
      </c>
      <c r="D17" s="25"/>
      <c r="E17" s="33" t="s">
        <v>22</v>
      </c>
      <c r="F17" s="11">
        <f>0.1*6714.8</f>
        <v>671.48</v>
      </c>
      <c r="H17" s="27" t="s">
        <v>25</v>
      </c>
      <c r="I17" s="11">
        <f>D15+F15</f>
        <v>6714.800000000001</v>
      </c>
    </row>
    <row r="18" spans="1:9" ht="63.75" customHeight="1">
      <c r="A18" s="38"/>
      <c r="B18" s="26" t="s">
        <v>20</v>
      </c>
      <c r="C18" s="11">
        <f>C17/C16</f>
        <v>28.546622579121404</v>
      </c>
      <c r="D18" s="25"/>
      <c r="E18" s="33" t="s">
        <v>23</v>
      </c>
      <c r="F18" s="11">
        <f>0</f>
        <v>0</v>
      </c>
      <c r="H18" s="27" t="s">
        <v>26</v>
      </c>
      <c r="I18" s="11">
        <f>I17/I16</f>
        <v>31.718469532357116</v>
      </c>
    </row>
    <row r="19" spans="1:9" ht="19.5">
      <c r="A19" s="38"/>
      <c r="B19" s="24"/>
      <c r="C19" s="25"/>
      <c r="D19" s="25"/>
      <c r="E19" s="25"/>
      <c r="F19" s="25"/>
      <c r="G19" s="21"/>
      <c r="H19" s="25"/>
      <c r="I19" s="21"/>
    </row>
    <row r="20" spans="1:9" ht="12.75">
      <c r="A20" s="3"/>
      <c r="B20" s="3"/>
      <c r="C20" s="3"/>
      <c r="I20" s="29"/>
    </row>
    <row r="21" spans="1:9" ht="12.75">
      <c r="A21" s="3"/>
      <c r="B21" s="3"/>
      <c r="C21" s="3"/>
      <c r="I21" s="29"/>
    </row>
    <row r="22" ht="19.5" customHeight="1">
      <c r="B22" s="17"/>
    </row>
    <row r="23" ht="15.75">
      <c r="B23" s="17"/>
    </row>
    <row r="24" spans="2:5" ht="18.75">
      <c r="B24" s="17"/>
      <c r="C24" s="15"/>
      <c r="D24" s="34"/>
      <c r="E24" s="34"/>
    </row>
    <row r="25" spans="2:5" ht="18.75">
      <c r="B25" s="17"/>
      <c r="C25" s="15"/>
      <c r="D25" s="34"/>
      <c r="E25" s="34"/>
    </row>
    <row r="26" spans="3:5" ht="18.75">
      <c r="C26" s="15"/>
      <c r="D26" s="34"/>
      <c r="E26" s="34"/>
    </row>
    <row r="27" spans="8:9" ht="18.75">
      <c r="H27" s="5"/>
      <c r="I27" s="31"/>
    </row>
    <row r="28" ht="18.75">
      <c r="H28" s="5"/>
    </row>
    <row r="29" spans="8:9" ht="18.75">
      <c r="H29" s="5"/>
      <c r="I29" s="32"/>
    </row>
    <row r="46" ht="12.75">
      <c r="D46" s="4"/>
    </row>
    <row r="47" ht="12.75">
      <c r="D47" s="4"/>
    </row>
    <row r="50" ht="12.75">
      <c r="D50" s="4"/>
    </row>
  </sheetData>
  <sheetProtection/>
  <mergeCells count="2">
    <mergeCell ref="C4:D4"/>
    <mergeCell ref="E4:F4"/>
  </mergeCells>
  <printOptions/>
  <pageMargins left="0.29" right="0.2" top="0.73" bottom="0.83" header="0.5" footer="0.5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2018-11-05T12:43:54Z</cp:lastPrinted>
  <dcterms:created xsi:type="dcterms:W3CDTF">2004-01-09T07:03:24Z</dcterms:created>
  <dcterms:modified xsi:type="dcterms:W3CDTF">2018-11-15T08:03:17Z</dcterms:modified>
  <cp:category/>
  <cp:version/>
  <cp:contentType/>
  <cp:contentStatus/>
</cp:coreProperties>
</file>